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<sst xmlns="http://schemas.openxmlformats.org/spreadsheetml/2006/main" count="157" uniqueCount="77">
  <si>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</si>
  <si>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</si>
  <si>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</si>
  <si>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</si>
  <si>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</si>
  <si>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</si>
  <si>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</si>
  <si>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</si>
  <si>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</si>
  <si>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</si>
  <si>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</si>
  <si>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</si>
  <si>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</si>
  <si>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</si>
  <si>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</si>
  <si>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</si>
  <si>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</si>
  <si>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</si>
  <si>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</si>
  <si>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</si>
  <si>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</si>
  <si>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</si>
  <si>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</si>
  <si>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</si>
  <si>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Масло раст.</t>
  </si>
  <si>
    <t>Мука</t>
  </si>
  <si>
    <t>Хлеб</t>
  </si>
  <si>
    <t>IV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</si>
  <si>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</si>
  <si>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</si>
  <si>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</si>
  <si>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</si>
  <si>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</si>
  <si>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</si>
  <si>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</si>
  <si>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</si>
  <si>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нурия</t>
  </si>
  <si>
    <t>сентябрь</t>
  </si>
  <si>
    <t>масло растит</t>
  </si>
  <si>
    <t>рис круг</t>
  </si>
  <si>
    <t>обед</t>
  </si>
  <si>
    <t>сыр</t>
  </si>
  <si>
    <t>килька</t>
  </si>
  <si>
    <t>бутерброд с маслом</t>
  </si>
  <si>
    <t>кофей нап</t>
  </si>
  <si>
    <t>овсянка</t>
  </si>
  <si>
    <t>горох</t>
  </si>
  <si>
    <t>каша молоч. пшенная</t>
  </si>
  <si>
    <t>салат из моркови</t>
  </si>
  <si>
    <t>картофельное пюре</t>
  </si>
  <si>
    <t>сосиски отварные</t>
  </si>
  <si>
    <t>сосиска</t>
  </si>
  <si>
    <t>сосиски</t>
  </si>
  <si>
    <t>салат из мокрови</t>
  </si>
  <si>
    <t>компот из урюка</t>
  </si>
  <si>
    <t>урюк</t>
  </si>
  <si>
    <t>Борщ с капустой</t>
  </si>
  <si>
    <t>свекла</t>
  </si>
  <si>
    <t>Борщ из капусты</t>
  </si>
  <si>
    <t>чай с сахаром</t>
  </si>
  <si>
    <t>яйцо</t>
  </si>
  <si>
    <t>октябрь</t>
  </si>
  <si>
    <t>морковь</t>
  </si>
  <si>
    <t>изюм</t>
  </si>
  <si>
    <t>макароны отварные</t>
  </si>
  <si>
    <t>макароны</t>
  </si>
  <si>
    <t>напиток из шиповника</t>
  </si>
  <si>
    <t>шиповник</t>
  </si>
  <si>
    <t xml:space="preserve">шницель </t>
  </si>
  <si>
    <t>мясо</t>
  </si>
  <si>
    <t>ноябрь</t>
  </si>
  <si>
    <t>банан</t>
  </si>
  <si>
    <t>печенье</t>
  </si>
  <si>
    <t>бутерюрод с сыром</t>
  </si>
  <si>
    <t>печенье джек</t>
  </si>
  <si>
    <t>сок</t>
  </si>
  <si>
    <t>масло рас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</si>
</sst>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textRotation="90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13" borderId="11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47" fillId="13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19" xfId="0" applyFont="1" applyBorder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 horizontal="center" textRotation="90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13" borderId="11" xfId="0" applyFont="1" applyFill="1" applyBorder="1" applyAlignment="1">
      <alignment/>
    </xf>
    <xf numFmtId="0" fontId="44" fillId="0" borderId="10" xfId="0" applyFont="1" applyBorder="1" applyAlignment="1">
      <alignment/>
    </xf>
    <xf numFmtId="0" fontId="51" fillId="0" borderId="21" xfId="0" applyFont="1" applyBorder="1" applyAlignment="1">
      <alignment/>
    </xf>
    <xf numFmtId="0" fontId="50" fillId="0" borderId="20" xfId="0" applyFont="1" applyBorder="1" applyAlignment="1">
      <alignment/>
    </xf>
    <xf numFmtId="0" fontId="50" fillId="13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1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172" fontId="45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" fontId="45" fillId="0" borderId="19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52" fillId="0" borderId="2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N12" sqref="AN10:AN12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5.5742187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7" t="s">
        <v>3</v>
      </c>
      <c r="U1" s="47"/>
      <c r="V1" s="47"/>
      <c r="W1" s="47"/>
      <c r="X1" s="47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8" t="s">
        <v>32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9</v>
      </c>
      <c r="F6" s="23" t="s">
        <v>2</v>
      </c>
      <c r="G6" s="49" t="s">
        <v>61</v>
      </c>
      <c r="H6" s="50"/>
      <c r="I6" s="50"/>
      <c r="J6" s="50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3"/>
      <c r="C9" s="54"/>
      <c r="D9" s="7" t="s">
        <v>29</v>
      </c>
      <c r="E9" s="7" t="s">
        <v>45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35</v>
      </c>
      <c r="K9" s="7" t="s">
        <v>21</v>
      </c>
      <c r="L9" s="7" t="s">
        <v>22</v>
      </c>
      <c r="M9" s="7" t="s">
        <v>23</v>
      </c>
      <c r="N9" s="7" t="s">
        <v>46</v>
      </c>
      <c r="O9" s="7" t="s">
        <v>51</v>
      </c>
      <c r="P9" s="7" t="s">
        <v>38</v>
      </c>
      <c r="Q9" s="7" t="s">
        <v>25</v>
      </c>
      <c r="R9" s="7" t="s">
        <v>26</v>
      </c>
      <c r="S9" s="7" t="s">
        <v>31</v>
      </c>
      <c r="T9" s="25" t="s">
        <v>33</v>
      </c>
      <c r="U9" s="25" t="s">
        <v>34</v>
      </c>
      <c r="V9" s="25" t="s">
        <v>60</v>
      </c>
      <c r="W9" s="25" t="s">
        <v>57</v>
      </c>
      <c r="X9" s="25" t="s">
        <v>55</v>
      </c>
      <c r="Y9" s="25" t="s">
        <v>39</v>
      </c>
      <c r="Z9" s="25" t="s">
        <v>35</v>
      </c>
      <c r="AA9" s="25" t="s">
        <v>36</v>
      </c>
      <c r="AB9" s="25" t="s">
        <v>33</v>
      </c>
      <c r="AC9" s="25" t="s">
        <v>34</v>
      </c>
      <c r="AD9" s="25" t="s">
        <v>44</v>
      </c>
      <c r="AE9" s="25"/>
      <c r="AF9" s="11"/>
      <c r="AH9" s="29"/>
    </row>
    <row r="10" spans="1:32" ht="15.75">
      <c r="A10" s="2"/>
      <c r="B10" s="41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1"/>
      <c r="C11" s="6" t="s">
        <v>47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1"/>
      <c r="C12" s="6" t="s">
        <v>59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1"/>
      <c r="C13" s="6" t="s">
        <v>60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36">
        <v>1000</v>
      </c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3"/>
      <c r="C19" s="12" t="s">
        <v>48</v>
      </c>
      <c r="D19" s="12"/>
      <c r="E19" s="12"/>
      <c r="F19" s="12">
        <v>3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40" t="s">
        <v>8</v>
      </c>
      <c r="C20" s="9" t="s">
        <v>56</v>
      </c>
      <c r="D20" s="9"/>
      <c r="E20" s="9"/>
      <c r="F20" s="9"/>
      <c r="G20" s="9">
        <v>2</v>
      </c>
      <c r="H20" s="9">
        <v>5</v>
      </c>
      <c r="I20" s="9"/>
      <c r="J20" s="9">
        <v>86</v>
      </c>
      <c r="K20" s="9">
        <v>11</v>
      </c>
      <c r="L20" s="9">
        <v>100</v>
      </c>
      <c r="M20" s="9">
        <v>12</v>
      </c>
      <c r="N20" s="9"/>
      <c r="O20" s="9"/>
      <c r="P20" s="9"/>
      <c r="Q20" s="9"/>
      <c r="R20" s="9"/>
      <c r="S20" s="9">
        <v>5</v>
      </c>
      <c r="T20" s="24"/>
      <c r="U20" s="24"/>
      <c r="V20" s="24"/>
      <c r="W20" s="24">
        <v>10</v>
      </c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1"/>
      <c r="C21" s="6" t="s">
        <v>49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1"/>
      <c r="C22" s="6" t="s">
        <v>50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60</v>
      </c>
      <c r="P22" s="6"/>
      <c r="Q22" s="6"/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1"/>
      <c r="C23" s="6" t="s">
        <v>54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25</v>
      </c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2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0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77</v>
      </c>
      <c r="F28" s="34">
        <f t="shared" si="0"/>
        <v>38</v>
      </c>
      <c r="G28" s="34">
        <f t="shared" si="0"/>
        <v>4</v>
      </c>
      <c r="H28" s="34">
        <f t="shared" si="0"/>
        <v>16.2</v>
      </c>
      <c r="I28" s="34">
        <f t="shared" si="0"/>
        <v>1</v>
      </c>
      <c r="J28" s="34">
        <f t="shared" si="0"/>
        <v>86</v>
      </c>
      <c r="K28" s="34">
        <f t="shared" si="0"/>
        <v>11</v>
      </c>
      <c r="L28" s="34">
        <f t="shared" si="0"/>
        <v>350</v>
      </c>
      <c r="M28" s="34">
        <f t="shared" si="0"/>
        <v>112</v>
      </c>
      <c r="N28" s="34">
        <f t="shared" si="0"/>
        <v>0</v>
      </c>
      <c r="O28" s="34">
        <f t="shared" si="0"/>
        <v>60</v>
      </c>
      <c r="P28" s="34">
        <f t="shared" si="0"/>
        <v>0</v>
      </c>
      <c r="Q28" s="34">
        <f t="shared" si="0"/>
        <v>0</v>
      </c>
      <c r="R28" s="34">
        <f>SUM(R10:R27)</f>
        <v>50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1000</v>
      </c>
      <c r="W28" s="34">
        <f t="shared" si="0"/>
        <v>10</v>
      </c>
      <c r="X28" s="34">
        <f aca="true" t="shared" si="1" ref="X28:AE28">SUM(X10:X27)</f>
        <v>25</v>
      </c>
      <c r="Y28" s="34">
        <f t="shared" si="1"/>
        <v>0</v>
      </c>
      <c r="Z28" s="34">
        <f t="shared" si="1"/>
        <v>0</v>
      </c>
      <c r="AA28" s="34">
        <f t="shared" si="1"/>
        <v>0</v>
      </c>
      <c r="AB28" s="34">
        <f t="shared" si="1"/>
        <v>0</v>
      </c>
      <c r="AC28" s="34">
        <f t="shared" si="1"/>
        <v>0</v>
      </c>
      <c r="AD28" s="34">
        <f t="shared" si="1"/>
        <v>0</v>
      </c>
      <c r="AE28" s="34">
        <f t="shared" si="1"/>
        <v>0</v>
      </c>
      <c r="AF28" s="34">
        <f t="shared" si="0"/>
        <v>0</v>
      </c>
    </row>
    <row r="29" spans="1:32" ht="15.75">
      <c r="A29" s="2">
        <v>166</v>
      </c>
      <c r="B29" s="6" t="s">
        <v>10</v>
      </c>
      <c r="C29" s="6"/>
      <c r="D29" s="17">
        <f>D28*A29/1000</f>
        <v>6.64</v>
      </c>
      <c r="E29" s="17">
        <f>A29*E28/1000</f>
        <v>12.782</v>
      </c>
      <c r="F29" s="17">
        <f>A29*F28/1000</f>
        <v>6.308</v>
      </c>
      <c r="G29" s="17">
        <v>1.05</v>
      </c>
      <c r="H29" s="17">
        <f>A29*H28/1000</f>
        <v>2.6892</v>
      </c>
      <c r="I29" s="17">
        <f>I28*A29/1000</f>
        <v>0.166</v>
      </c>
      <c r="J29" s="17">
        <f>J28*A29/1000</f>
        <v>14.276</v>
      </c>
      <c r="K29" s="17">
        <f>K28*A29/1000</f>
        <v>1.826</v>
      </c>
      <c r="L29" s="17">
        <f>L28*A29/1000</f>
        <v>58.1</v>
      </c>
      <c r="M29" s="17">
        <f>M28*A29/1000</f>
        <v>18.592</v>
      </c>
      <c r="N29" s="17">
        <f>N28*A29/1000</f>
        <v>0</v>
      </c>
      <c r="O29" s="17">
        <f>O28*A29/1000</f>
        <v>9.96</v>
      </c>
      <c r="P29" s="17">
        <f>P28*A29/1000</f>
        <v>0</v>
      </c>
      <c r="Q29" s="17">
        <f>Q28*A29/1000</f>
        <v>0</v>
      </c>
      <c r="R29" s="17">
        <f>R28*A29/1000</f>
        <v>8.3</v>
      </c>
      <c r="S29" s="17">
        <f>S28*A29/1000</f>
        <v>1.162</v>
      </c>
      <c r="T29" s="17">
        <f>T28*A29/1000</f>
        <v>0</v>
      </c>
      <c r="U29" s="17">
        <f>U28*A29/1000</f>
        <v>0</v>
      </c>
      <c r="V29" s="17">
        <f>V28*A29/1000</f>
        <v>166</v>
      </c>
      <c r="W29" s="17">
        <f>W28*A29/1000</f>
        <v>1.66</v>
      </c>
      <c r="X29" s="17">
        <f>X28*A29/1000</f>
        <v>4.15</v>
      </c>
      <c r="Y29" s="17">
        <f>Y28*A29/1000</f>
        <v>0</v>
      </c>
      <c r="Z29" s="17">
        <f>Z28*A29/1000</f>
        <v>0</v>
      </c>
      <c r="AA29" s="17">
        <f>AA28*A29/1000</f>
        <v>0</v>
      </c>
      <c r="AB29" s="17">
        <f>AB28*A29/1000</f>
        <v>0</v>
      </c>
      <c r="AC29" s="17">
        <f>AC28*A29/1000</f>
        <v>0</v>
      </c>
      <c r="AD29" s="17">
        <f>AD28*A29/1000</f>
        <v>0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4" t="s">
        <v>11</v>
      </c>
      <c r="C30" s="45"/>
      <c r="D30" s="35">
        <v>45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/>
      <c r="K30" s="35">
        <v>14</v>
      </c>
      <c r="L30" s="35"/>
      <c r="M30" s="35">
        <v>22</v>
      </c>
      <c r="N30" s="35">
        <v>21</v>
      </c>
      <c r="O30" s="35">
        <v>203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6</v>
      </c>
      <c r="W30" s="35"/>
      <c r="X30" s="35">
        <v>125</v>
      </c>
      <c r="Y30" s="35"/>
      <c r="Z30" s="35"/>
      <c r="AA30" s="35"/>
      <c r="AB30" s="35"/>
      <c r="AC30" s="35"/>
      <c r="AD30" s="35"/>
      <c r="AE30" s="35"/>
      <c r="AF30" s="35"/>
    </row>
    <row r="31" spans="1:32" ht="15.75">
      <c r="A31" s="2"/>
      <c r="B31" s="44" t="s">
        <v>12</v>
      </c>
      <c r="C31" s="45"/>
      <c r="D31" s="17">
        <f>D29*D30</f>
        <v>298.8</v>
      </c>
      <c r="E31" s="17">
        <f aca="true" t="shared" si="2" ref="E31:AF31">E29*E30</f>
        <v>447.37</v>
      </c>
      <c r="F31" s="17">
        <f t="shared" si="2"/>
        <v>252.32</v>
      </c>
      <c r="G31" s="17">
        <f t="shared" si="2"/>
        <v>12.600000000000001</v>
      </c>
      <c r="H31" s="17">
        <f t="shared" si="2"/>
        <v>968.112</v>
      </c>
      <c r="I31" s="17">
        <f t="shared" si="2"/>
        <v>94.62</v>
      </c>
      <c r="J31" s="17">
        <f t="shared" si="2"/>
        <v>0</v>
      </c>
      <c r="K31" s="17">
        <f t="shared" si="2"/>
        <v>25.564</v>
      </c>
      <c r="L31" s="17">
        <f t="shared" si="2"/>
        <v>0</v>
      </c>
      <c r="M31" s="17">
        <f t="shared" si="2"/>
        <v>409.024</v>
      </c>
      <c r="N31" s="17">
        <f t="shared" si="2"/>
        <v>0</v>
      </c>
      <c r="O31" s="17">
        <f t="shared" si="2"/>
        <v>2021.88</v>
      </c>
      <c r="P31" s="17">
        <f t="shared" si="2"/>
        <v>0</v>
      </c>
      <c r="Q31" s="17">
        <f t="shared" si="2"/>
        <v>0</v>
      </c>
      <c r="R31" s="17">
        <f t="shared" si="2"/>
        <v>398.40000000000003</v>
      </c>
      <c r="S31" s="17">
        <f t="shared" si="2"/>
        <v>148.736</v>
      </c>
      <c r="T31" s="17">
        <f t="shared" si="2"/>
        <v>0</v>
      </c>
      <c r="U31" s="17">
        <f t="shared" si="2"/>
        <v>0</v>
      </c>
      <c r="V31" s="17">
        <f t="shared" si="2"/>
        <v>996</v>
      </c>
      <c r="W31" s="17">
        <f t="shared" si="2"/>
        <v>0</v>
      </c>
      <c r="X31" s="17">
        <f aca="true" t="shared" si="3" ref="X31:AD31">X29*X30</f>
        <v>518.75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0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6">
        <f>SUM(D31:AF31)</f>
        <v>6592.1759999999995</v>
      </c>
      <c r="E33" s="4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AD24" sqref="AD24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3" width="4.8515625" style="0" customWidth="1"/>
    <col min="24" max="24" width="5.421875" style="0" customWidth="1"/>
    <col min="25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32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29</v>
      </c>
      <c r="F6" s="20" t="s">
        <v>2</v>
      </c>
      <c r="G6" s="50" t="s">
        <v>70</v>
      </c>
      <c r="H6" s="50"/>
      <c r="I6" s="50"/>
      <c r="J6" s="50"/>
      <c r="K6" s="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29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35</v>
      </c>
      <c r="K9" s="7" t="s">
        <v>21</v>
      </c>
      <c r="L9" s="7" t="s">
        <v>22</v>
      </c>
      <c r="M9" s="7" t="s">
        <v>62</v>
      </c>
      <c r="N9" s="7" t="s">
        <v>65</v>
      </c>
      <c r="O9" s="7" t="s">
        <v>69</v>
      </c>
      <c r="P9" s="7" t="s">
        <v>76</v>
      </c>
      <c r="Q9" s="7" t="s">
        <v>67</v>
      </c>
      <c r="R9" s="7" t="s">
        <v>26</v>
      </c>
      <c r="S9" s="7" t="s">
        <v>55</v>
      </c>
      <c r="T9" s="25" t="s">
        <v>71</v>
      </c>
      <c r="U9" s="25" t="s">
        <v>31</v>
      </c>
      <c r="V9" s="25" t="s">
        <v>41</v>
      </c>
      <c r="W9" s="25" t="s">
        <v>57</v>
      </c>
      <c r="X9" s="25" t="s">
        <v>63</v>
      </c>
      <c r="Y9" s="25" t="s">
        <v>72</v>
      </c>
      <c r="Z9" s="11" t="s">
        <v>75</v>
      </c>
    </row>
    <row r="10" spans="1:26" ht="15.75">
      <c r="A10" s="2"/>
      <c r="B10" s="41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 t="s">
        <v>47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 t="s">
        <v>66</v>
      </c>
      <c r="D12" s="6"/>
      <c r="E12" s="6"/>
      <c r="F12" s="6">
        <v>10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>
        <v>20</v>
      </c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1"/>
      <c r="C13" s="6" t="s">
        <v>73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>
        <v>15</v>
      </c>
      <c r="W13" s="26"/>
      <c r="X13" s="26"/>
      <c r="Y13" s="26"/>
      <c r="Z13" s="11"/>
    </row>
    <row r="14" spans="1:26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3"/>
      <c r="C19" s="12" t="s">
        <v>48</v>
      </c>
      <c r="D19" s="12"/>
      <c r="E19" s="12"/>
      <c r="F19" s="12"/>
      <c r="G19" s="12">
        <v>2</v>
      </c>
      <c r="H19" s="12"/>
      <c r="I19" s="12"/>
      <c r="J19" s="12"/>
      <c r="K19" s="12"/>
      <c r="L19" s="12"/>
      <c r="M19" s="12">
        <v>111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>
        <v>10</v>
      </c>
      <c r="Y19" s="27"/>
      <c r="Z19" s="13"/>
    </row>
    <row r="20" spans="1:26" ht="15.75">
      <c r="A20" s="2"/>
      <c r="B20" s="40" t="s">
        <v>8</v>
      </c>
      <c r="C20" s="9" t="s">
        <v>56</v>
      </c>
      <c r="D20" s="9"/>
      <c r="E20" s="9"/>
      <c r="F20" s="9"/>
      <c r="G20" s="9">
        <v>2</v>
      </c>
      <c r="H20" s="9">
        <v>5</v>
      </c>
      <c r="I20" s="9"/>
      <c r="J20" s="9">
        <v>68</v>
      </c>
      <c r="K20" s="9">
        <v>13</v>
      </c>
      <c r="L20" s="9">
        <v>65</v>
      </c>
      <c r="M20" s="9">
        <v>12.5</v>
      </c>
      <c r="N20" s="9"/>
      <c r="O20" s="9"/>
      <c r="P20" s="9"/>
      <c r="Q20" s="9"/>
      <c r="R20" s="9"/>
      <c r="S20" s="9"/>
      <c r="T20" s="24"/>
      <c r="U20" s="24">
        <v>3</v>
      </c>
      <c r="V20" s="24"/>
      <c r="W20" s="24">
        <v>30</v>
      </c>
      <c r="X20" s="24"/>
      <c r="Y20" s="24"/>
      <c r="Z20" s="10"/>
    </row>
    <row r="21" spans="1:26" ht="15.75">
      <c r="A21" s="2"/>
      <c r="B21" s="41"/>
      <c r="C21" s="6" t="s">
        <v>64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60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68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80</v>
      </c>
      <c r="P22" s="6">
        <v>5</v>
      </c>
      <c r="Q22" s="6"/>
      <c r="R22" s="6">
        <v>7</v>
      </c>
      <c r="S22" s="6"/>
      <c r="T22" s="26"/>
      <c r="U22" s="26"/>
      <c r="V22" s="26"/>
      <c r="W22" s="26"/>
      <c r="X22" s="26"/>
      <c r="Y22" s="26"/>
      <c r="Z22" s="11"/>
    </row>
    <row r="23" spans="1:26" ht="15.75">
      <c r="A23" s="2"/>
      <c r="B23" s="41"/>
      <c r="C23" s="6" t="s">
        <v>54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20</v>
      </c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2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0" t="s">
        <v>27</v>
      </c>
      <c r="C25" s="9" t="s">
        <v>71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9"/>
      <c r="R25" s="9"/>
      <c r="S25" s="9"/>
      <c r="T25" s="24">
        <v>210</v>
      </c>
      <c r="U25" s="24"/>
      <c r="V25" s="24"/>
      <c r="W25" s="37"/>
      <c r="X25" s="24"/>
      <c r="Y25" s="24"/>
      <c r="Z25" s="10"/>
    </row>
    <row r="26" spans="1:26" ht="15.75">
      <c r="A26" s="2"/>
      <c r="B26" s="41"/>
      <c r="C26" s="6" t="s">
        <v>74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>
        <v>40</v>
      </c>
      <c r="Z26" s="11"/>
    </row>
    <row r="27" spans="1:26" ht="16.5" thickBot="1">
      <c r="A27" s="2"/>
      <c r="B27" s="43"/>
      <c r="C27" s="12" t="s">
        <v>75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>
        <v>1000</v>
      </c>
    </row>
    <row r="28" spans="1:26" ht="15.75">
      <c r="A28" s="2"/>
      <c r="B28" s="8" t="s">
        <v>9</v>
      </c>
      <c r="C28" s="8"/>
      <c r="D28" s="16">
        <f>SUM(D10:D27)</f>
        <v>40</v>
      </c>
      <c r="E28" s="16">
        <f aca="true" t="shared" si="0" ref="E28:Z28">SUM(E10:E27)</f>
        <v>77</v>
      </c>
      <c r="F28" s="16">
        <f t="shared" si="0"/>
        <v>30</v>
      </c>
      <c r="G28" s="16">
        <f t="shared" si="0"/>
        <v>7</v>
      </c>
      <c r="H28" s="16">
        <f t="shared" si="0"/>
        <v>16.2</v>
      </c>
      <c r="I28" s="16">
        <f t="shared" si="0"/>
        <v>1</v>
      </c>
      <c r="J28" s="16">
        <f t="shared" si="0"/>
        <v>68</v>
      </c>
      <c r="K28" s="16">
        <f t="shared" si="0"/>
        <v>23</v>
      </c>
      <c r="L28" s="16">
        <f t="shared" si="0"/>
        <v>65</v>
      </c>
      <c r="M28" s="16">
        <f t="shared" si="0"/>
        <v>123.5</v>
      </c>
      <c r="N28" s="16">
        <f t="shared" si="0"/>
        <v>60</v>
      </c>
      <c r="O28" s="16">
        <f t="shared" si="0"/>
        <v>80</v>
      </c>
      <c r="P28" s="34">
        <f t="shared" si="0"/>
        <v>5</v>
      </c>
      <c r="Q28" s="16">
        <f t="shared" si="0"/>
        <v>20</v>
      </c>
      <c r="R28" s="16">
        <f>SUM(R10:R27)</f>
        <v>97</v>
      </c>
      <c r="S28" s="16">
        <f t="shared" si="0"/>
        <v>20</v>
      </c>
      <c r="T28" s="16">
        <f t="shared" si="0"/>
        <v>210</v>
      </c>
      <c r="U28" s="16">
        <f t="shared" si="0"/>
        <v>3</v>
      </c>
      <c r="V28" s="16">
        <f t="shared" si="0"/>
        <v>15</v>
      </c>
      <c r="W28" s="38">
        <f t="shared" si="0"/>
        <v>30</v>
      </c>
      <c r="X28" s="16">
        <f t="shared" si="0"/>
        <v>10</v>
      </c>
      <c r="Y28" s="16">
        <f t="shared" si="0"/>
        <v>40</v>
      </c>
      <c r="Z28" s="16">
        <f t="shared" si="0"/>
        <v>1000</v>
      </c>
    </row>
    <row r="29" spans="1:26" ht="15.75">
      <c r="A29" s="2">
        <v>125</v>
      </c>
      <c r="B29" s="6" t="s">
        <v>10</v>
      </c>
      <c r="C29" s="6"/>
      <c r="D29" s="17">
        <f>D28*A29/1000</f>
        <v>5</v>
      </c>
      <c r="E29" s="17">
        <f>A29*E28/1000</f>
        <v>9.625</v>
      </c>
      <c r="F29" s="17">
        <f>A29*F28/1000</f>
        <v>3.75</v>
      </c>
      <c r="G29" s="17">
        <f>G28*A29/1000</f>
        <v>0.875</v>
      </c>
      <c r="H29" s="17">
        <f>A29*H28/1000</f>
        <v>2.025</v>
      </c>
      <c r="I29" s="17">
        <f>I28*A29/1000</f>
        <v>0.125</v>
      </c>
      <c r="J29" s="17">
        <f>J28*A29/1000</f>
        <v>8.5</v>
      </c>
      <c r="K29" s="17">
        <f>K28*A29/1000</f>
        <v>2.875</v>
      </c>
      <c r="L29" s="17">
        <f>L28*A29/1000</f>
        <v>8.125</v>
      </c>
      <c r="M29" s="17">
        <f>M28*A29/1000</f>
        <v>15.4375</v>
      </c>
      <c r="N29" s="17">
        <f>N28*A29/1000</f>
        <v>7.5</v>
      </c>
      <c r="O29" s="17">
        <f>O28*A29/1000</f>
        <v>10</v>
      </c>
      <c r="P29" s="17">
        <f>P28*A29/1000</f>
        <v>0.625</v>
      </c>
      <c r="Q29" s="17">
        <f>Q28*A29/1000</f>
        <v>2.5</v>
      </c>
      <c r="R29" s="17">
        <f>R28*A29/1000</f>
        <v>12.125</v>
      </c>
      <c r="S29" s="17">
        <f>S28*A29/1000</f>
        <v>2.5</v>
      </c>
      <c r="T29" s="17">
        <f>T28*A29/1000</f>
        <v>26.25</v>
      </c>
      <c r="U29" s="17">
        <f>U28*A29/1000</f>
        <v>0.375</v>
      </c>
      <c r="V29" s="17">
        <f>V28*A29/1000</f>
        <v>1.875</v>
      </c>
      <c r="W29" s="17">
        <f>W28*A29/1000</f>
        <v>3.75</v>
      </c>
      <c r="X29" s="17">
        <f>X28*A29/1000</f>
        <v>1.25</v>
      </c>
      <c r="Y29" s="17">
        <f>Y28*A29/1000</f>
        <v>5</v>
      </c>
      <c r="Z29" s="17">
        <f>Z28*A29/1000</f>
        <v>125</v>
      </c>
    </row>
    <row r="30" spans="1:26" ht="15.75">
      <c r="A30" s="2"/>
      <c r="B30" s="44" t="s">
        <v>11</v>
      </c>
      <c r="C30" s="45"/>
      <c r="D30" s="6">
        <v>38</v>
      </c>
      <c r="E30" s="6">
        <v>39</v>
      </c>
      <c r="F30" s="6">
        <v>52</v>
      </c>
      <c r="G30" s="6">
        <v>12</v>
      </c>
      <c r="H30" s="6">
        <v>550</v>
      </c>
      <c r="I30" s="6">
        <v>670</v>
      </c>
      <c r="J30" s="6">
        <v>40</v>
      </c>
      <c r="K30" s="6">
        <v>20</v>
      </c>
      <c r="L30" s="6">
        <v>40</v>
      </c>
      <c r="M30" s="6">
        <v>38</v>
      </c>
      <c r="N30" s="6">
        <v>66</v>
      </c>
      <c r="O30" s="6">
        <v>340</v>
      </c>
      <c r="P30" s="35">
        <v>112</v>
      </c>
      <c r="Q30" s="6">
        <v>257</v>
      </c>
      <c r="R30" s="6">
        <v>62.5</v>
      </c>
      <c r="S30" s="6">
        <v>240</v>
      </c>
      <c r="T30" s="6">
        <v>102</v>
      </c>
      <c r="U30" s="6">
        <v>144</v>
      </c>
      <c r="V30" s="6">
        <v>438</v>
      </c>
      <c r="W30" s="6">
        <v>40</v>
      </c>
      <c r="X30" s="6">
        <v>145</v>
      </c>
      <c r="Y30" s="6">
        <v>321</v>
      </c>
      <c r="Z30" s="6">
        <v>14</v>
      </c>
    </row>
    <row r="31" spans="1:26" ht="15.75">
      <c r="A31" s="2"/>
      <c r="B31" s="44" t="s">
        <v>12</v>
      </c>
      <c r="C31" s="45"/>
      <c r="D31" s="18">
        <f>D29*D30</f>
        <v>190</v>
      </c>
      <c r="E31" s="18">
        <f aca="true" t="shared" si="1" ref="E31:Z31">E29*E30</f>
        <v>375.375</v>
      </c>
      <c r="F31" s="18">
        <f t="shared" si="1"/>
        <v>195</v>
      </c>
      <c r="G31" s="18">
        <f t="shared" si="1"/>
        <v>10.5</v>
      </c>
      <c r="H31" s="18">
        <f t="shared" si="1"/>
        <v>1113.75</v>
      </c>
      <c r="I31" s="18">
        <f t="shared" si="1"/>
        <v>83.75</v>
      </c>
      <c r="J31" s="18">
        <f t="shared" si="1"/>
        <v>340</v>
      </c>
      <c r="K31" s="18">
        <f t="shared" si="1"/>
        <v>57.5</v>
      </c>
      <c r="L31" s="18">
        <f t="shared" si="1"/>
        <v>325</v>
      </c>
      <c r="M31" s="18">
        <f t="shared" si="1"/>
        <v>586.625</v>
      </c>
      <c r="N31" s="18">
        <f t="shared" si="1"/>
        <v>495</v>
      </c>
      <c r="O31" s="18">
        <f t="shared" si="1"/>
        <v>3400</v>
      </c>
      <c r="P31" s="18">
        <f t="shared" si="1"/>
        <v>70</v>
      </c>
      <c r="Q31" s="18">
        <f t="shared" si="1"/>
        <v>642.5</v>
      </c>
      <c r="R31" s="18">
        <f t="shared" si="1"/>
        <v>757.8125</v>
      </c>
      <c r="S31" s="18">
        <f t="shared" si="1"/>
        <v>600</v>
      </c>
      <c r="T31" s="18">
        <f t="shared" si="1"/>
        <v>2677.5</v>
      </c>
      <c r="U31" s="18">
        <f t="shared" si="1"/>
        <v>54</v>
      </c>
      <c r="V31" s="18">
        <f t="shared" si="1"/>
        <v>821.25</v>
      </c>
      <c r="W31" s="18">
        <f t="shared" si="1"/>
        <v>150</v>
      </c>
      <c r="X31" s="18">
        <f t="shared" si="1"/>
        <v>181.25</v>
      </c>
      <c r="Y31" s="18">
        <f t="shared" si="1"/>
        <v>1605</v>
      </c>
      <c r="Z31" s="18">
        <f t="shared" si="1"/>
        <v>1750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5">
        <f>SUM(D31:Z31)</f>
        <v>16481.8125</v>
      </c>
      <c r="E33" s="5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B21" sqref="AB21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11</v>
      </c>
      <c r="F6" s="23" t="s">
        <v>2</v>
      </c>
      <c r="G6" s="50" t="s">
        <v>37</v>
      </c>
      <c r="H6" s="50"/>
      <c r="I6" s="50"/>
      <c r="J6" s="50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29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35</v>
      </c>
      <c r="K9" s="7" t="s">
        <v>21</v>
      </c>
      <c r="L9" s="7" t="s">
        <v>22</v>
      </c>
      <c r="M9" s="7" t="s">
        <v>23</v>
      </c>
      <c r="N9" s="7" t="s">
        <v>46</v>
      </c>
      <c r="O9" s="7" t="s">
        <v>52</v>
      </c>
      <c r="P9" s="7" t="s">
        <v>24</v>
      </c>
      <c r="Q9" s="7" t="s">
        <v>25</v>
      </c>
      <c r="R9" s="7" t="s">
        <v>26</v>
      </c>
      <c r="S9" s="7" t="s">
        <v>42</v>
      </c>
      <c r="T9" s="25" t="s">
        <v>34</v>
      </c>
      <c r="U9" s="25" t="s">
        <v>31</v>
      </c>
      <c r="V9" s="25" t="s">
        <v>35</v>
      </c>
      <c r="W9" s="25" t="s">
        <v>33</v>
      </c>
      <c r="X9" s="25" t="s">
        <v>55</v>
      </c>
      <c r="Y9" s="25"/>
      <c r="Z9" s="11"/>
    </row>
    <row r="10" spans="1:26" ht="15.75">
      <c r="A10" s="2"/>
      <c r="B10" s="41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 t="s">
        <v>40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3"/>
      <c r="C19" s="12" t="s">
        <v>53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0" t="s">
        <v>8</v>
      </c>
      <c r="C20" s="9" t="s">
        <v>58</v>
      </c>
      <c r="D20" s="9"/>
      <c r="E20" s="9"/>
      <c r="F20" s="9"/>
      <c r="G20" s="9">
        <v>2</v>
      </c>
      <c r="H20" s="9">
        <v>5</v>
      </c>
      <c r="I20" s="9"/>
      <c r="J20" s="9">
        <v>86</v>
      </c>
      <c r="K20" s="9">
        <v>15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1"/>
      <c r="C21" s="6" t="s">
        <v>49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50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1"/>
      <c r="C23" s="6" t="s">
        <v>54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25</v>
      </c>
      <c r="Y23" s="26"/>
      <c r="Z23" s="11"/>
    </row>
    <row r="24" spans="1:26" ht="16.5" thickBot="1">
      <c r="A24" s="2"/>
      <c r="B24" s="42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0" t="s">
        <v>27</v>
      </c>
      <c r="C25" s="9" t="s">
        <v>43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17</v>
      </c>
      <c r="G28" s="16">
        <f t="shared" si="0"/>
        <v>3</v>
      </c>
      <c r="H28" s="16">
        <f t="shared" si="0"/>
        <v>22</v>
      </c>
      <c r="I28" s="16">
        <f t="shared" si="0"/>
        <v>0</v>
      </c>
      <c r="J28" s="16">
        <f t="shared" si="0"/>
        <v>86</v>
      </c>
      <c r="K28" s="16">
        <f t="shared" si="0"/>
        <v>15</v>
      </c>
      <c r="L28" s="16">
        <f t="shared" si="0"/>
        <v>370</v>
      </c>
      <c r="M28" s="16">
        <f t="shared" si="0"/>
        <v>120</v>
      </c>
      <c r="N28" s="16">
        <f t="shared" si="0"/>
        <v>0</v>
      </c>
      <c r="O28" s="16">
        <f t="shared" si="0"/>
        <v>60</v>
      </c>
      <c r="P28" s="16">
        <f t="shared" si="0"/>
        <v>0</v>
      </c>
      <c r="Q28" s="16">
        <f t="shared" si="0"/>
        <v>0</v>
      </c>
      <c r="R28" s="16">
        <f>SUM(R10:R27)</f>
        <v>110</v>
      </c>
      <c r="S28" s="16">
        <f t="shared" si="0"/>
        <v>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0</v>
      </c>
      <c r="X28" s="16">
        <f t="shared" si="0"/>
        <v>25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1.105</v>
      </c>
      <c r="G29" s="17">
        <f>A29*F28/1000</f>
        <v>1.105</v>
      </c>
      <c r="H29" s="17">
        <f>A29*H28/1000</f>
        <v>1.43</v>
      </c>
      <c r="I29" s="17">
        <f>I28*A29/1000</f>
        <v>0</v>
      </c>
      <c r="J29" s="17">
        <f>J28*A29/1000</f>
        <v>5.59</v>
      </c>
      <c r="K29" s="17">
        <f>K28*A29/1000</f>
        <v>0.975</v>
      </c>
      <c r="L29" s="17">
        <f>L28*A29/1000</f>
        <v>24.05</v>
      </c>
      <c r="M29" s="17">
        <f>M28*A29/1000</f>
        <v>7.8</v>
      </c>
      <c r="N29" s="17">
        <f>N28*A29/1000</f>
        <v>0</v>
      </c>
      <c r="O29" s="17">
        <f>O28*A29/1000</f>
        <v>3.9</v>
      </c>
      <c r="P29" s="17">
        <f>P28*A29/1000</f>
        <v>0</v>
      </c>
      <c r="Q29" s="17">
        <f>Q28*A29/1000</f>
        <v>0</v>
      </c>
      <c r="R29" s="17">
        <f>R28*A29/1000</f>
        <v>7.15</v>
      </c>
      <c r="S29" s="17">
        <f>S28*A29/1000</f>
        <v>0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</v>
      </c>
      <c r="X29" s="17">
        <f>X28*A29/1000</f>
        <v>1.625</v>
      </c>
      <c r="Y29" s="17">
        <f>Y28*A29/1000</f>
        <v>0</v>
      </c>
      <c r="Z29" s="17">
        <f>Z28*A29/1000</f>
        <v>0</v>
      </c>
    </row>
    <row r="30" spans="1:26" ht="15.75">
      <c r="A30" s="2"/>
      <c r="B30" s="44" t="s">
        <v>11</v>
      </c>
      <c r="C30" s="45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21.5</v>
      </c>
      <c r="O30" s="6">
        <v>203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>
        <v>15</v>
      </c>
      <c r="W30" s="6"/>
      <c r="X30" s="6">
        <v>125</v>
      </c>
      <c r="Y30" s="6"/>
      <c r="Z30" s="6"/>
    </row>
    <row r="31" spans="1:26" ht="15.75">
      <c r="A31" s="2"/>
      <c r="B31" s="44" t="s">
        <v>12</v>
      </c>
      <c r="C31" s="45"/>
      <c r="D31" s="18">
        <f>D29*D30</f>
        <v>0</v>
      </c>
      <c r="E31" s="18">
        <f aca="true" t="shared" si="1" ref="E31:Z31">E29*E30</f>
        <v>0</v>
      </c>
      <c r="F31" s="18">
        <f t="shared" si="1"/>
        <v>36.464999999999996</v>
      </c>
      <c r="G31" s="18">
        <f t="shared" si="1"/>
        <v>13.26</v>
      </c>
      <c r="H31" s="18">
        <f t="shared" si="1"/>
        <v>514.8</v>
      </c>
      <c r="I31" s="18">
        <f t="shared" si="1"/>
        <v>0</v>
      </c>
      <c r="J31" s="18">
        <f t="shared" si="1"/>
        <v>83.85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791.6999999999999</v>
      </c>
      <c r="P31" s="18">
        <f t="shared" si="1"/>
        <v>0</v>
      </c>
      <c r="Q31" s="18">
        <f t="shared" si="1"/>
        <v>0</v>
      </c>
      <c r="R31" s="18">
        <f t="shared" si="1"/>
        <v>343.20000000000005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0</v>
      </c>
      <c r="X31" s="18">
        <f t="shared" si="1"/>
        <v>203.125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6">
        <f>SUM(D31:Z31)</f>
        <v>2044.6399999999999</v>
      </c>
      <c r="E33" s="4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2021-12-02T19:17:08Z</cp:lastPrinted>
  <dcterms:created xsi:type="dcterms:W3CDTF">2014-09-14T09:01:24Z</dcterms:created>
  <dcterms:modified xsi:type="dcterms:W3CDTF">2021-12-02T19:17:27Z</dcterms:modified>
  <cp:category/>
  <cp:version/>
  <cp:contentType/>
  <cp:contentStatus/>
</cp:coreProperties>
</file>